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onlap 2020\Unical kazánok\szerviz\"/>
    </mc:Choice>
  </mc:AlternateContent>
  <xr:revisionPtr revIDLastSave="0" documentId="13_ncr:1_{18EC6AAE-AA33-485C-BECE-55EDDD8225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I21" i="1"/>
  <c r="I20" i="1"/>
  <c r="I19" i="1"/>
  <c r="I18" i="1"/>
  <c r="H21" i="1"/>
  <c r="H20" i="1"/>
  <c r="H19" i="1"/>
  <c r="H18" i="1"/>
  <c r="G21" i="1"/>
  <c r="G20" i="1"/>
  <c r="G19" i="1"/>
  <c r="G18" i="1"/>
  <c r="F21" i="1"/>
  <c r="F20" i="1"/>
  <c r="F19" i="1"/>
  <c r="F18" i="1"/>
  <c r="E21" i="1"/>
  <c r="E20" i="1"/>
  <c r="E19" i="1"/>
  <c r="E18" i="1"/>
  <c r="D21" i="1"/>
  <c r="D20" i="1"/>
  <c r="D19" i="1"/>
  <c r="D18" i="1"/>
  <c r="C21" i="1"/>
  <c r="C20" i="1"/>
  <c r="C19" i="1"/>
  <c r="C18" i="1"/>
</calcChain>
</file>

<file path=xl/sharedStrings.xml><?xml version="1.0" encoding="utf-8"?>
<sst xmlns="http://schemas.openxmlformats.org/spreadsheetml/2006/main" count="51" uniqueCount="38">
  <si>
    <t xml:space="preserve"> Amennyiben a 100% teljesítményen mért tényleges gázfogyasztás nem kevesebb,</t>
  </si>
  <si>
    <t xml:space="preserve"> Földgázfogyasztás G20 (ellátás 20mbar) Qn</t>
  </si>
  <si>
    <t xml:space="preserve"> Földgázfogyasztás G20 (ellátás 20mbar) Qmin</t>
  </si>
  <si>
    <t>SPK</t>
  </si>
  <si>
    <r>
      <t>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/h</t>
    </r>
  </si>
  <si>
    <t>12,16</t>
  </si>
  <si>
    <t>3,70</t>
  </si>
  <si>
    <t>22,63</t>
  </si>
  <si>
    <t>5,29</t>
  </si>
  <si>
    <t>29,61</t>
  </si>
  <si>
    <t>14,80</t>
  </si>
  <si>
    <t>9,52</t>
  </si>
  <si>
    <t>40,18</t>
  </si>
  <si>
    <t>47,58</t>
  </si>
  <si>
    <t>13,22</t>
  </si>
  <si>
    <t>36,80</t>
  </si>
  <si>
    <t>58,16</t>
  </si>
  <si>
    <t>6,87</t>
  </si>
  <si>
    <t xml:space="preserve"> A)   mint a   -10%-os érték      normál tisztítás elegendő</t>
  </si>
  <si>
    <t xml:space="preserve"> B)   mint a   -20%-os érték      fokozott tisztítás elegendő</t>
  </si>
  <si>
    <t>Munkadíj  95.000,- Ft  +  85.000, -Ft nettó + A - B vegyszer  ( kb.   6 - 8 liter )</t>
  </si>
  <si>
    <t xml:space="preserve"> Földgázfogyasztás G20 (ellátás 20mbar) Qmin   - 10 %</t>
  </si>
  <si>
    <t xml:space="preserve"> Földgázfogyasztás G20 (ellátás 20mbar) Qmin   - 20 %</t>
  </si>
  <si>
    <t xml:space="preserve"> Földgázfogyasztás G20 (ellátás 20mbar) Qmin   - 30 %</t>
  </si>
  <si>
    <t xml:space="preserve"> Földgázfogyasztás G20 (ellátás 20mbar) Qmin   - 50 %</t>
  </si>
  <si>
    <t>Munkadíj  115.000,- Ft  +  115.000, -Ft nettó + A - B vegyszer ( kb. 6 - 8 liter )</t>
  </si>
  <si>
    <t>Munkadíj  95.000,- Ft  +  95.000, -Ft nettó + A - B vegyszer  ( kb.   8 - 12 liter )</t>
  </si>
  <si>
    <t>Munkadíj  95.000,- Ft  +  115.000, -Ft nettó + A - B vegyszer ( kb. 12 - 20 liter)</t>
  </si>
  <si>
    <t>Munkadíj  95.000,- Ft  +  165.000, -Ft nettó + A - B vegyszer ( kb. 20 - 40 liter)</t>
  </si>
  <si>
    <t>Munkadíj  115.000,- Ft  +  135.000, -Ft nettó + A - B vegyszer (kb. 8 - 12 liter)</t>
  </si>
  <si>
    <t>Munkadíj  115.000,- Ft  +  165.000, -Ft nettó + A - B vegyszer (kb.12 - 20 liter)</t>
  </si>
  <si>
    <t>Munkadíj  115.000,- Ft  +  195.000, -Ft nettó + A - B vegyszer (kb.20 - 40 liter)</t>
  </si>
  <si>
    <t>SPK 115 - 300 gázkazán karbantartás 1…13 feladat + 14..15 feladat + várható körül-belüli vegyszer szükséglet</t>
  </si>
  <si>
    <t>SPK 400 - 600 gázkazán karbantartás 1…13 feladat + 14..15 feladat + várható körül-belüli vegyszer szükséglet</t>
  </si>
  <si>
    <t xml:space="preserve"> C)   mint a -30%-os érték      erőltetett tisztítás szükséges</t>
  </si>
  <si>
    <t xml:space="preserve"> D)   mint a -50%-os érték      erőltetett-fokozott tisztítás szükséges</t>
  </si>
  <si>
    <t>SPK 115 - 600 gázkazán karbantartás 50 % feletti teljesítmény vesztés esetén egyedi árképzéssel !!!</t>
  </si>
  <si>
    <r>
      <t xml:space="preserve">Az alábbi díjak + kiszállási díjak csak iránymutató árak, hiszen szabadár van, és versenyhivatal miatt sem alkalmazhatnak a szervizesek egységesen megbeszélt árakat!!! Másrészt a lenti árak 2022. elején (még az orosz-ukrán háború előtt) voltak iránymutatók.                                                                                             Viszont a magas infláció miatt, mivel minden erősen drágult és a Ft/Euró árfolyam is erősen romlott,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Arial"/>
        <family val="2"/>
        <charset val="238"/>
      </rPr>
      <t xml:space="preserve">sok szervizes jelezte, hogy kénytelen 2022. június után                                     
a lenti irányárak helyett magasabb árakat alkalmazni,                           
kb. 15...30%-kal!!!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</si>
</sst>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vertAlign val="superscript"/>
      <sz val="12"/>
      <name val="Times New Roman"/>
      <family val="1"/>
      <charset val="238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1" fillId="0" borderId="9" xfId="2" applyBorder="1" applyAlignment="1">
      <alignment horizontal="left" vertical="center"/>
    </xf>
    <xf numFmtId="0" fontId="1" fillId="0" borderId="7" xfId="2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49" fontId="10" fillId="5" borderId="2" xfId="1" applyNumberFormat="1" applyFont="1" applyFill="1" applyBorder="1" applyAlignment="1" applyProtection="1">
      <alignment horizontal="center" vertical="center"/>
    </xf>
    <xf numFmtId="49" fontId="10" fillId="5" borderId="6" xfId="1" applyNumberFormat="1" applyFont="1" applyFill="1" applyBorder="1" applyAlignment="1" applyProtection="1">
      <alignment horizontal="center" vertical="center"/>
    </xf>
    <xf numFmtId="2" fontId="10" fillId="6" borderId="2" xfId="1" applyNumberFormat="1" applyFont="1" applyFill="1" applyBorder="1" applyAlignment="1" applyProtection="1">
      <alignment horizontal="center" vertical="center"/>
    </xf>
    <xf numFmtId="2" fontId="10" fillId="3" borderId="2" xfId="1" applyNumberFormat="1" applyFont="1" applyFill="1" applyBorder="1" applyAlignment="1" applyProtection="1">
      <alignment horizontal="center" vertical="center"/>
    </xf>
    <xf numFmtId="2" fontId="11" fillId="4" borderId="2" xfId="1" applyNumberFormat="1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2" fontId="10" fillId="7" borderId="2" xfId="1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0" fillId="6" borderId="6" xfId="1" applyNumberFormat="1" applyFont="1" applyFill="1" applyBorder="1" applyAlignment="1" applyProtection="1">
      <alignment horizontal="center" vertical="center"/>
    </xf>
    <xf numFmtId="2" fontId="10" fillId="7" borderId="6" xfId="1" applyNumberFormat="1" applyFont="1" applyFill="1" applyBorder="1" applyAlignment="1" applyProtection="1">
      <alignment horizontal="center" vertical="center"/>
    </xf>
    <xf numFmtId="2" fontId="10" fillId="3" borderId="6" xfId="1" applyNumberFormat="1" applyFont="1" applyFill="1" applyBorder="1" applyAlignment="1" applyProtection="1">
      <alignment horizontal="center" vertical="center"/>
    </xf>
    <xf numFmtId="2" fontId="11" fillId="4" borderId="6" xfId="1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2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8" borderId="17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</cellXfs>
  <cellStyles count="3">
    <cellStyle name="Normál" xfId="0" builtinId="0"/>
    <cellStyle name="Normál_Munka1" xfId="1" xr:uid="{00000000-0005-0000-0000-000001000000}"/>
    <cellStyle name="Normá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6"/>
  <sheetViews>
    <sheetView tabSelected="1" workbookViewId="0">
      <selection activeCell="A2" sqref="A2"/>
    </sheetView>
  </sheetViews>
  <sheetFormatPr defaultRowHeight="12.75" x14ac:dyDescent="0.2"/>
  <cols>
    <col min="1" max="1" width="49.5703125" customWidth="1"/>
    <col min="2" max="2" width="10" customWidth="1"/>
    <col min="3" max="3" width="8.85546875" customWidth="1"/>
    <col min="4" max="4" width="9" customWidth="1"/>
    <col min="5" max="5" width="8.85546875" customWidth="1"/>
    <col min="6" max="6" width="9" customWidth="1"/>
  </cols>
  <sheetData>
    <row r="1" spans="1:12" ht="98.25" customHeight="1" thickBot="1" x14ac:dyDescent="0.25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6"/>
    </row>
    <row r="2" spans="1:12" ht="9.75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</row>
    <row r="3" spans="1:12" ht="20.25" customHeight="1" x14ac:dyDescent="0.2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  <c r="K3" s="1"/>
      <c r="L3" s="1"/>
    </row>
    <row r="4" spans="1:12" ht="18" customHeight="1" x14ac:dyDescent="0.2">
      <c r="A4" s="18" t="s">
        <v>0</v>
      </c>
      <c r="B4" s="5"/>
      <c r="C4" s="5"/>
      <c r="D4" s="5"/>
      <c r="E4" s="5"/>
      <c r="F4" s="5"/>
      <c r="G4" s="5"/>
      <c r="H4" s="5"/>
      <c r="I4" s="5"/>
      <c r="J4" s="6"/>
      <c r="K4" s="1"/>
      <c r="L4" s="1"/>
    </row>
    <row r="5" spans="1:12" ht="18" customHeight="1" x14ac:dyDescent="0.2">
      <c r="A5" s="11" t="s">
        <v>18</v>
      </c>
      <c r="B5" s="20"/>
      <c r="C5" s="15" t="s">
        <v>20</v>
      </c>
      <c r="D5" s="13"/>
      <c r="E5" s="13"/>
      <c r="F5" s="13"/>
      <c r="G5" s="13"/>
      <c r="H5" s="13"/>
      <c r="I5" s="13"/>
      <c r="J5" s="14"/>
      <c r="K5" s="1"/>
      <c r="L5" s="1"/>
    </row>
    <row r="6" spans="1:12" ht="18" customHeight="1" x14ac:dyDescent="0.2">
      <c r="A6" s="19" t="s">
        <v>19</v>
      </c>
      <c r="B6" s="16"/>
      <c r="C6" s="12" t="s">
        <v>26</v>
      </c>
      <c r="D6" s="13"/>
      <c r="E6" s="13"/>
      <c r="F6" s="13"/>
      <c r="G6" s="13"/>
      <c r="H6" s="13"/>
      <c r="I6" s="13"/>
      <c r="J6" s="14"/>
      <c r="K6" s="1"/>
      <c r="L6" s="1"/>
    </row>
    <row r="7" spans="1:12" ht="18" customHeight="1" x14ac:dyDescent="0.2">
      <c r="A7" s="3" t="s">
        <v>34</v>
      </c>
      <c r="B7" s="4"/>
      <c r="C7" s="12" t="s">
        <v>27</v>
      </c>
      <c r="D7" s="13"/>
      <c r="E7" s="13"/>
      <c r="F7" s="13"/>
      <c r="G7" s="13"/>
      <c r="H7" s="13"/>
      <c r="I7" s="13"/>
      <c r="J7" s="14"/>
      <c r="K7" s="1"/>
      <c r="L7" s="1"/>
    </row>
    <row r="8" spans="1:12" ht="18" customHeight="1" thickBot="1" x14ac:dyDescent="0.25">
      <c r="A8" s="11" t="s">
        <v>35</v>
      </c>
      <c r="B8" s="31"/>
      <c r="C8" s="51" t="s">
        <v>28</v>
      </c>
      <c r="D8" s="52"/>
      <c r="E8" s="52"/>
      <c r="F8" s="52"/>
      <c r="G8" s="52"/>
      <c r="H8" s="52"/>
      <c r="I8" s="52"/>
      <c r="J8" s="53"/>
      <c r="K8" s="1"/>
      <c r="L8" s="1"/>
    </row>
    <row r="9" spans="1:12" ht="20.25" customHeight="1" x14ac:dyDescent="0.2">
      <c r="A9" s="48" t="s">
        <v>33</v>
      </c>
      <c r="B9" s="49"/>
      <c r="C9" s="49"/>
      <c r="D9" s="49"/>
      <c r="E9" s="49"/>
      <c r="F9" s="49"/>
      <c r="G9" s="49"/>
      <c r="H9" s="49"/>
      <c r="I9" s="49"/>
      <c r="J9" s="50"/>
      <c r="K9" s="1"/>
      <c r="L9" s="1"/>
    </row>
    <row r="10" spans="1:12" ht="18" customHeight="1" x14ac:dyDescent="0.2">
      <c r="A10" s="18" t="s">
        <v>0</v>
      </c>
      <c r="B10" s="5"/>
      <c r="C10" s="5"/>
      <c r="D10" s="5"/>
      <c r="E10" s="5"/>
      <c r="F10" s="5"/>
      <c r="G10" s="5"/>
      <c r="H10" s="5"/>
      <c r="I10" s="5"/>
      <c r="J10" s="6"/>
      <c r="K10" s="1"/>
      <c r="L10" s="1"/>
    </row>
    <row r="11" spans="1:12" ht="18" customHeight="1" x14ac:dyDescent="0.2">
      <c r="A11" s="11" t="s">
        <v>18</v>
      </c>
      <c r="B11" s="20"/>
      <c r="C11" s="15" t="s">
        <v>25</v>
      </c>
      <c r="D11" s="13"/>
      <c r="E11" s="13"/>
      <c r="F11" s="13"/>
      <c r="G11" s="13"/>
      <c r="H11" s="13"/>
      <c r="I11" s="13"/>
      <c r="J11" s="14"/>
      <c r="K11" s="1"/>
      <c r="L11" s="1"/>
    </row>
    <row r="12" spans="1:12" ht="18" customHeight="1" x14ac:dyDescent="0.2">
      <c r="A12" s="19" t="s">
        <v>19</v>
      </c>
      <c r="B12" s="16"/>
      <c r="C12" s="15" t="s">
        <v>29</v>
      </c>
      <c r="D12" s="13"/>
      <c r="E12" s="13"/>
      <c r="F12" s="13"/>
      <c r="G12" s="13"/>
      <c r="H12" s="13"/>
      <c r="I12" s="13"/>
      <c r="J12" s="14"/>
      <c r="K12" s="1"/>
      <c r="L12" s="1"/>
    </row>
    <row r="13" spans="1:12" ht="18" customHeight="1" x14ac:dyDescent="0.2">
      <c r="A13" s="3" t="s">
        <v>34</v>
      </c>
      <c r="B13" s="4"/>
      <c r="C13" s="12" t="s">
        <v>30</v>
      </c>
      <c r="D13" s="13"/>
      <c r="E13" s="13"/>
      <c r="F13" s="13"/>
      <c r="G13" s="13"/>
      <c r="H13" s="13"/>
      <c r="I13" s="13"/>
      <c r="J13" s="14"/>
      <c r="K13" s="1"/>
      <c r="L13" s="1"/>
    </row>
    <row r="14" spans="1:12" s="22" customFormat="1" ht="18" customHeight="1" thickBot="1" x14ac:dyDescent="0.25">
      <c r="A14" s="38" t="s">
        <v>35</v>
      </c>
      <c r="B14" s="39"/>
      <c r="C14" s="40" t="s">
        <v>31</v>
      </c>
      <c r="D14" s="39"/>
      <c r="E14" s="39"/>
      <c r="F14" s="39"/>
      <c r="G14" s="39"/>
      <c r="H14" s="39"/>
      <c r="I14" s="39"/>
      <c r="J14" s="41"/>
      <c r="K14" s="21"/>
      <c r="L14" s="21"/>
    </row>
    <row r="15" spans="1:12" ht="18" customHeight="1" x14ac:dyDescent="0.2">
      <c r="A15" s="42"/>
      <c r="B15" s="43" t="s">
        <v>3</v>
      </c>
      <c r="C15" s="43">
        <v>115</v>
      </c>
      <c r="D15" s="43">
        <v>150</v>
      </c>
      <c r="E15" s="43">
        <v>230</v>
      </c>
      <c r="F15" s="43">
        <v>300</v>
      </c>
      <c r="G15" s="43">
        <v>348</v>
      </c>
      <c r="H15" s="43">
        <v>400</v>
      </c>
      <c r="I15" s="43">
        <v>500</v>
      </c>
      <c r="J15" s="44">
        <v>600</v>
      </c>
      <c r="K15" s="1"/>
      <c r="L15" s="1"/>
    </row>
    <row r="16" spans="1:12" ht="18" customHeight="1" x14ac:dyDescent="0.2">
      <c r="A16" s="3" t="s">
        <v>1</v>
      </c>
      <c r="B16" s="10" t="s">
        <v>4</v>
      </c>
      <c r="C16" s="24" t="s">
        <v>5</v>
      </c>
      <c r="D16" s="24" t="s">
        <v>10</v>
      </c>
      <c r="E16" s="24" t="s">
        <v>7</v>
      </c>
      <c r="F16" s="24" t="s">
        <v>9</v>
      </c>
      <c r="G16" s="24" t="s">
        <v>15</v>
      </c>
      <c r="H16" s="24" t="s">
        <v>12</v>
      </c>
      <c r="I16" s="24" t="s">
        <v>13</v>
      </c>
      <c r="J16" s="25" t="s">
        <v>16</v>
      </c>
      <c r="K16" s="1"/>
      <c r="L16" s="1"/>
    </row>
    <row r="17" spans="1:12" ht="18" customHeight="1" x14ac:dyDescent="0.2">
      <c r="A17" s="3" t="s">
        <v>2</v>
      </c>
      <c r="B17" s="10" t="s">
        <v>4</v>
      </c>
      <c r="C17" s="24" t="s">
        <v>6</v>
      </c>
      <c r="D17" s="24" t="s">
        <v>6</v>
      </c>
      <c r="E17" s="24" t="s">
        <v>8</v>
      </c>
      <c r="F17" s="24" t="s">
        <v>17</v>
      </c>
      <c r="G17" s="24" t="s">
        <v>11</v>
      </c>
      <c r="H17" s="24" t="s">
        <v>11</v>
      </c>
      <c r="I17" s="24" t="s">
        <v>5</v>
      </c>
      <c r="J17" s="25" t="s">
        <v>14</v>
      </c>
      <c r="K17" s="1"/>
      <c r="L17" s="1"/>
    </row>
    <row r="18" spans="1:12" ht="18" customHeight="1" x14ac:dyDescent="0.2">
      <c r="A18" s="3" t="s">
        <v>21</v>
      </c>
      <c r="B18" s="9" t="s">
        <v>4</v>
      </c>
      <c r="C18" s="26">
        <f t="shared" ref="C18:J18" si="0">C16*0.9</f>
        <v>10.944000000000001</v>
      </c>
      <c r="D18" s="26">
        <f t="shared" si="0"/>
        <v>13.32</v>
      </c>
      <c r="E18" s="26">
        <f t="shared" si="0"/>
        <v>20.367000000000001</v>
      </c>
      <c r="F18" s="26">
        <f t="shared" si="0"/>
        <v>26.649000000000001</v>
      </c>
      <c r="G18" s="26">
        <f t="shared" si="0"/>
        <v>33.119999999999997</v>
      </c>
      <c r="H18" s="26">
        <f t="shared" si="0"/>
        <v>36.161999999999999</v>
      </c>
      <c r="I18" s="26">
        <f t="shared" si="0"/>
        <v>42.822000000000003</v>
      </c>
      <c r="J18" s="34">
        <f t="shared" si="0"/>
        <v>52.344000000000001</v>
      </c>
      <c r="K18" s="1"/>
      <c r="L18" s="1"/>
    </row>
    <row r="19" spans="1:12" ht="18" customHeight="1" x14ac:dyDescent="0.2">
      <c r="A19" s="3" t="s">
        <v>22</v>
      </c>
      <c r="B19" s="29" t="s">
        <v>4</v>
      </c>
      <c r="C19" s="30">
        <f t="shared" ref="C19:J19" si="1">C16*0.8</f>
        <v>9.7280000000000015</v>
      </c>
      <c r="D19" s="30">
        <f t="shared" si="1"/>
        <v>11.840000000000002</v>
      </c>
      <c r="E19" s="30">
        <f t="shared" si="1"/>
        <v>18.103999999999999</v>
      </c>
      <c r="F19" s="30">
        <f t="shared" si="1"/>
        <v>23.688000000000002</v>
      </c>
      <c r="G19" s="30">
        <f t="shared" si="1"/>
        <v>29.439999999999998</v>
      </c>
      <c r="H19" s="30">
        <f t="shared" si="1"/>
        <v>32.143999999999998</v>
      </c>
      <c r="I19" s="30">
        <f t="shared" si="1"/>
        <v>38.064</v>
      </c>
      <c r="J19" s="35">
        <f t="shared" si="1"/>
        <v>46.527999999999999</v>
      </c>
      <c r="K19" s="1"/>
      <c r="L19" s="1"/>
    </row>
    <row r="20" spans="1:12" ht="18" customHeight="1" x14ac:dyDescent="0.2">
      <c r="A20" s="3" t="s">
        <v>23</v>
      </c>
      <c r="B20" s="7" t="s">
        <v>4</v>
      </c>
      <c r="C20" s="27">
        <f t="shared" ref="C20:J20" si="2">C16*0.7</f>
        <v>8.5119999999999987</v>
      </c>
      <c r="D20" s="27">
        <f t="shared" si="2"/>
        <v>10.36</v>
      </c>
      <c r="E20" s="27">
        <f t="shared" si="2"/>
        <v>15.840999999999998</v>
      </c>
      <c r="F20" s="27">
        <f t="shared" si="2"/>
        <v>20.726999999999997</v>
      </c>
      <c r="G20" s="27">
        <f t="shared" si="2"/>
        <v>25.759999999999998</v>
      </c>
      <c r="H20" s="27">
        <f t="shared" si="2"/>
        <v>28.125999999999998</v>
      </c>
      <c r="I20" s="27">
        <f t="shared" si="2"/>
        <v>33.305999999999997</v>
      </c>
      <c r="J20" s="36">
        <f t="shared" si="2"/>
        <v>40.711999999999996</v>
      </c>
      <c r="K20" s="1"/>
      <c r="L20" s="1"/>
    </row>
    <row r="21" spans="1:12" ht="18" customHeight="1" thickBot="1" x14ac:dyDescent="0.25">
      <c r="A21" s="3" t="s">
        <v>24</v>
      </c>
      <c r="B21" s="8" t="s">
        <v>4</v>
      </c>
      <c r="C21" s="28">
        <f t="shared" ref="C21:J21" si="3">C16*0.5</f>
        <v>6.08</v>
      </c>
      <c r="D21" s="28">
        <f t="shared" si="3"/>
        <v>7.4</v>
      </c>
      <c r="E21" s="28">
        <f t="shared" si="3"/>
        <v>11.315</v>
      </c>
      <c r="F21" s="28">
        <f t="shared" si="3"/>
        <v>14.805</v>
      </c>
      <c r="G21" s="28">
        <f t="shared" si="3"/>
        <v>18.399999999999999</v>
      </c>
      <c r="H21" s="28">
        <f t="shared" si="3"/>
        <v>20.09</v>
      </c>
      <c r="I21" s="28">
        <f t="shared" si="3"/>
        <v>23.79</v>
      </c>
      <c r="J21" s="37">
        <f t="shared" si="3"/>
        <v>29.08</v>
      </c>
      <c r="K21" s="1"/>
      <c r="L21" s="1"/>
    </row>
    <row r="22" spans="1:12" ht="27.75" customHeight="1" thickBot="1" x14ac:dyDescent="0.25">
      <c r="A22" s="45" t="s">
        <v>36</v>
      </c>
      <c r="B22" s="46"/>
      <c r="C22" s="46"/>
      <c r="D22" s="46"/>
      <c r="E22" s="46"/>
      <c r="F22" s="46"/>
      <c r="G22" s="46"/>
      <c r="H22" s="46"/>
      <c r="I22" s="46"/>
      <c r="J22" s="47"/>
      <c r="K22" s="1"/>
      <c r="L22" s="1"/>
    </row>
    <row r="23" spans="1:12" ht="18" customHeight="1" x14ac:dyDescent="0.2">
      <c r="A23" s="17"/>
      <c r="B23" s="23"/>
      <c r="C23" s="23"/>
      <c r="D23" s="23"/>
      <c r="E23" s="23"/>
      <c r="F23" s="23"/>
      <c r="G23" s="23"/>
      <c r="H23" s="23"/>
      <c r="I23" s="23"/>
      <c r="J23" s="23"/>
    </row>
    <row r="24" spans="1:12" ht="18" customHeight="1" x14ac:dyDescent="0.2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2" ht="18" customHeight="1" x14ac:dyDescent="0.2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2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2" ht="18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</sheetData>
  <sheetProtection algorithmName="SHA-512" hashValue="IKAckYBjCzvfM4H01drAdRtW3Gut15mc49HHRI6aWVQTZbUx9iKZN6YrJzj4qzhCXqXFL69QkvqH8RcQar4c5w==" saltValue="Hv7e7VRZHUZt7Xq5gSeIOA==" spinCount="100000" sheet="1" objects="1" scenarios="1"/>
  <mergeCells count="5">
    <mergeCell ref="A22:J22"/>
    <mergeCell ref="A9:J9"/>
    <mergeCell ref="A3:J3"/>
    <mergeCell ref="C8:J8"/>
    <mergeCell ref="A1:J1"/>
  </mergeCells>
  <phoneticPr fontId="5" type="noConversion"/>
  <pageMargins left="0.70866141732283472" right="0.70866141732283472" top="0.70866141732283472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</dc:creator>
  <cp:lastModifiedBy>Winuser</cp:lastModifiedBy>
  <cp:lastPrinted>2020-10-06T11:00:59Z</cp:lastPrinted>
  <dcterms:created xsi:type="dcterms:W3CDTF">2020-03-22T08:44:24Z</dcterms:created>
  <dcterms:modified xsi:type="dcterms:W3CDTF">2022-07-16T16:09:10Z</dcterms:modified>
</cp:coreProperties>
</file>